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2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6" i="1"/>
  <c r="L5" i="1"/>
  <c r="M5" i="1" s="1"/>
  <c r="L9" i="1" l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<sst xmlns="http://schemas.openxmlformats.org/spreadsheetml/2006/main" count="37" uniqueCount="32">
  <si>
    <t>S02. SUELO FLOTANTE TARIMA</t>
  </si>
  <si>
    <t>Código</t>
  </si>
  <si>
    <t>Tipo</t>
  </si>
  <si>
    <t>Ud</t>
  </si>
  <si>
    <t>Resumen</t>
  </si>
  <si>
    <t>Cantidad</t>
  </si>
  <si>
    <t>Precio (€)</t>
  </si>
  <si>
    <t>Importe (€)</t>
  </si>
  <si>
    <t>S02</t>
  </si>
  <si>
    <t>Partida</t>
  </si>
  <si>
    <t>58002</t>
  </si>
  <si>
    <t>Sin clasificar</t>
  </si>
  <si>
    <t>m²</t>
  </si>
  <si>
    <t>Panel de napa de poliéster ChovANAPA PANEL 4 cm 600, "CHOVA"</t>
  </si>
  <si>
    <t>58200</t>
  </si>
  <si>
    <t>m</t>
  </si>
  <si>
    <t>Banda autoadhesiva ELASTOBAND 50 "CHOVA"</t>
  </si>
  <si>
    <t>mo021</t>
  </si>
  <si>
    <t>Mano de obra</t>
  </si>
  <si>
    <t>h</t>
  </si>
  <si>
    <t>Oficial 1ª montador de aislamientos</t>
  </si>
  <si>
    <t>mo114</t>
  </si>
  <si>
    <t>Mano de obra</t>
  </si>
  <si>
    <t>h</t>
  </si>
  <si>
    <t>Ayudante montador de aislamientos</t>
  </si>
  <si>
    <t>%</t>
  </si>
  <si>
    <t>%</t>
  </si>
  <si>
    <t>Costes directos complementarios</t>
  </si>
  <si>
    <t>S02</t>
  </si>
  <si>
    <t>SUELO FLOTANTE TARIMA</t>
  </si>
  <si>
    <t>Aislamiento acústico a ruido aéreo y de impacto bajo suelo de madera sobre rastreles distanciados 600 mm (no incluido), realizado con paneles de napa de poliéster ChovANAPA PANEL 4 cm 600, "CHOVA", de 1350x600 mm y 40 mm de espesor, colocados entre los rastreles y banda autoadhesiva desolidarizante ELASTOBAND 50 "CHOVA", de 50 mm de anchura y de 4 mm de espesor, formada por una lámina de poliolefinas de alta resistencia y una lámina viscoelástica de alta densidad de 2 mm de espesor, adherida a las caras inferior y superior de los rastreles.
El precio no incluye los rastreles ni el suelo de madera.</t>
  </si>
  <si>
    <t>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</si>
</sst>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C1" workbookViewId="0">
      <selection activeCell="M13" sqref="M13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12" t="s">
        <v>0</v>
      </c>
      <c r="E1" s="12"/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1</v>
      </c>
      <c r="B2" s="8" t="s">
        <v>2</v>
      </c>
      <c r="C2" s="8" t="s">
        <v>3</v>
      </c>
      <c r="D2" s="8" t="s">
        <v>4</v>
      </c>
      <c r="E2" s="8"/>
      <c r="F2" s="8"/>
      <c r="G2" s="8"/>
      <c r="H2" s="8"/>
      <c r="I2" s="8"/>
      <c r="J2" s="8"/>
      <c r="K2" s="8" t="s">
        <v>5</v>
      </c>
      <c r="L2" s="8" t="s">
        <v>6</v>
      </c>
      <c r="M2" s="8" t="s">
        <v>7</v>
      </c>
    </row>
    <row r="3" spans="1:13" ht="16.5" customHeight="1" x14ac:dyDescent="0.2">
      <c r="A3" s="2" t="s">
        <v>8</v>
      </c>
      <c r="B3" s="1" t="s">
        <v>9</v>
      </c>
      <c r="C3" s="1"/>
      <c r="D3" s="13" t="s">
        <v>29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63" customHeight="1" x14ac:dyDescent="0.2">
      <c r="A4" s="5"/>
      <c r="B4" s="5"/>
      <c r="C4" s="5"/>
      <c r="D4" s="11" t="s">
        <v>30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10</v>
      </c>
      <c r="B5" s="1" t="s">
        <v>31</v>
      </c>
      <c r="C5" s="1" t="s">
        <v>12</v>
      </c>
      <c r="D5" s="11" t="s">
        <v>13</v>
      </c>
      <c r="E5" s="11"/>
      <c r="F5" s="11"/>
      <c r="G5" s="11"/>
      <c r="H5" s="11"/>
      <c r="I5" s="11"/>
      <c r="J5" s="11"/>
      <c r="K5" s="3">
        <v>1.1000000000000001</v>
      </c>
      <c r="L5" s="3">
        <f>ROUND(4.225,3)</f>
        <v>4.2249999999999996</v>
      </c>
      <c r="M5" s="4">
        <f>ROUND(K5*L5,2)</f>
        <v>4.6500000000000004</v>
      </c>
    </row>
    <row r="6" spans="1:13" ht="24.4" customHeight="1" thickBot="1" x14ac:dyDescent="0.25">
      <c r="A6" s="1" t="s">
        <v>14</v>
      </c>
      <c r="B6" s="1" t="s">
        <v>31</v>
      </c>
      <c r="C6" s="1" t="s">
        <v>15</v>
      </c>
      <c r="D6" s="11" t="s">
        <v>16</v>
      </c>
      <c r="E6" s="11"/>
      <c r="F6" s="11"/>
      <c r="G6" s="11"/>
      <c r="H6" s="11"/>
      <c r="I6" s="11"/>
      <c r="J6" s="11"/>
      <c r="K6" s="3">
        <v>1.1000000000000001</v>
      </c>
      <c r="L6" s="3">
        <v>0.86</v>
      </c>
      <c r="M6" s="4">
        <f>ROUND(K6*L6,2)</f>
        <v>0.95</v>
      </c>
    </row>
    <row r="7" spans="1:13" ht="24.4" customHeight="1" thickBot="1" x14ac:dyDescent="0.25">
      <c r="A7" s="1" t="s">
        <v>17</v>
      </c>
      <c r="B7" s="1" t="s">
        <v>18</v>
      </c>
      <c r="C7" s="1" t="s">
        <v>19</v>
      </c>
      <c r="D7" s="11" t="s">
        <v>20</v>
      </c>
      <c r="E7" s="11"/>
      <c r="F7" s="11"/>
      <c r="G7" s="11"/>
      <c r="H7" s="11"/>
      <c r="I7" s="11"/>
      <c r="J7" s="11"/>
      <c r="K7" s="3">
        <v>0.11</v>
      </c>
      <c r="L7" s="3">
        <v>18.239999999999998</v>
      </c>
      <c r="M7" s="4">
        <f>ROUND(K7*L7,2)</f>
        <v>2.0099999999999998</v>
      </c>
    </row>
    <row r="8" spans="1:13" ht="24.4" customHeight="1" thickBot="1" x14ac:dyDescent="0.25">
      <c r="A8" s="1" t="s">
        <v>21</v>
      </c>
      <c r="B8" s="1" t="s">
        <v>22</v>
      </c>
      <c r="C8" s="1" t="s">
        <v>23</v>
      </c>
      <c r="D8" s="11" t="s">
        <v>24</v>
      </c>
      <c r="E8" s="11"/>
      <c r="F8" s="11"/>
      <c r="G8" s="11"/>
      <c r="H8" s="11"/>
      <c r="I8" s="11"/>
      <c r="J8" s="11"/>
      <c r="K8" s="3">
        <v>0.11</v>
      </c>
      <c r="L8" s="3">
        <v>16.920000000000002</v>
      </c>
      <c r="M8" s="4">
        <f>ROUND(K8*L8,2)</f>
        <v>1.86</v>
      </c>
    </row>
    <row r="9" spans="1:13" ht="15.2" customHeight="1" x14ac:dyDescent="0.2">
      <c r="A9" s="1" t="s">
        <v>25</v>
      </c>
      <c r="B9" s="1" t="s">
        <v>11</v>
      </c>
      <c r="C9" s="1" t="s">
        <v>26</v>
      </c>
      <c r="D9" s="11" t="s">
        <v>27</v>
      </c>
      <c r="E9" s="11"/>
      <c r="F9" s="11"/>
      <c r="G9" s="11"/>
      <c r="H9" s="11"/>
      <c r="I9" s="11"/>
      <c r="J9" s="11"/>
      <c r="K9" s="3">
        <v>2</v>
      </c>
      <c r="L9" s="3">
        <f>SUM(M5:M8)</f>
        <v>9.4700000000000006</v>
      </c>
      <c r="M9" s="4">
        <f>ROUND((K9*L9)/100,2)</f>
        <v>0.19</v>
      </c>
    </row>
    <row r="10" spans="1:13" ht="15.2" customHeight="1" x14ac:dyDescent="0.2">
      <c r="A10" s="1" t="s">
        <v>25</v>
      </c>
      <c r="B10" s="1" t="s">
        <v>11</v>
      </c>
      <c r="C10" s="1" t="s">
        <v>25</v>
      </c>
      <c r="D10" s="11" t="s">
        <v>27</v>
      </c>
      <c r="E10" s="11"/>
      <c r="F10" s="11"/>
      <c r="G10" s="11"/>
      <c r="H10" s="11"/>
      <c r="I10" s="11"/>
      <c r="J10" s="11"/>
      <c r="K10" s="3">
        <v>3</v>
      </c>
      <c r="L10" s="3">
        <f>SUM(M5:M9)</f>
        <v>9.66</v>
      </c>
      <c r="M10" s="4">
        <f>(K10/100)*L10</f>
        <v>0.2898</v>
      </c>
    </row>
    <row r="11" spans="1:13" ht="15.4" customHeight="1" x14ac:dyDescent="0.2">
      <c r="A11" s="6"/>
      <c r="B11" s="6"/>
      <c r="C11" s="6"/>
      <c r="D11" s="9" t="s">
        <v>28</v>
      </c>
      <c r="E11" s="9"/>
      <c r="F11" s="9"/>
      <c r="G11" s="9"/>
      <c r="H11" s="9"/>
      <c r="I11" s="9"/>
      <c r="J11" s="9"/>
      <c r="K11" s="9"/>
      <c r="L11" s="9"/>
      <c r="M11" s="10">
        <f>SUM(M5:M10)</f>
        <v>9.9497999999999998</v>
      </c>
    </row>
  </sheetData>
  <mergeCells count="9">
    <mergeCell ref="D9:J9"/>
    <mergeCell ref="D10:J10"/>
    <mergeCell ref="D1:J1"/>
    <mergeCell ref="D4:M4"/>
    <mergeCell ref="D5:J5"/>
    <mergeCell ref="D6:J6"/>
    <mergeCell ref="D7:J7"/>
    <mergeCell ref="D8:J8"/>
    <mergeCell ref="D3:M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2022-01-26T16:55:55Z</dcterms:modified>
</cp:coreProperties>
</file>