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2 ESTRUCTURAS ENTERRADAS\1.1.2.2 Sin aislamiento\MUROS\1. M_3_web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1" i="1" l="1"/>
  <c r="M10" i="1"/>
  <c r="M9" i="1"/>
  <c r="M8" i="1"/>
  <c r="L7" i="1" l="1"/>
  <c r="M7" i="1" s="1"/>
  <c r="M6" i="1"/>
  <c r="M5" i="1" l="1"/>
  <c r="M4" i="1"/>
  <c r="L12" i="1" l="1"/>
  <c r="M12" i="1" s="1"/>
  <c r="L13" i="1" s="1"/>
  <c r="M13" i="1" s="1"/>
  <c r="L14" i="1" s="1"/>
  <c r="M14" i="1" s="1"/>
  <c r="M15" i="1" l="1"/>
</calcChain>
</file>

<file path=xl/sharedStrings.xml><?xml version="1.0" encoding="utf-8"?>
<sst xmlns="http://schemas.openxmlformats.org/spreadsheetml/2006/main" count="53" uniqueCount="40">
  <si>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</si>
  <si>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</si>
  <si>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</si>
  <si>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</si>
  <si>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</si>
  <si>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</si>
  <si>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</si>
  <si>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</si>
  <si>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</si>
  <si>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</si>
  <si>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</si>
  <si>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</si>
  <si>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</si>
  <si>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</si>
  <si>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</si>
  <si>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</si>
  <si>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</si>
  <si>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</si>
  <si>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</si>
  <si>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</si>
  <si>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Lámina drenante nodular de polietileno de alta densidad (PEAD/HDPE), ChovADREN DD "CHOVA", con nódulos de 8 mm de altura, con geotextil de polipropileno incorporado, resistencia a la compresión 150 kN/m² según UNE-EN ISO 604 y capacidad de drenaje 4,6 l/(s·m).</t>
  </si>
  <si>
    <t>m</t>
  </si>
  <si>
    <t>Perfil de remate.</t>
  </si>
  <si>
    <t>Oficial 1ª aplicador de láminas drenantes</t>
  </si>
  <si>
    <t>Ayudante aplicador de láminas drenantes</t>
  </si>
  <si>
    <t>Costes indirectos</t>
  </si>
  <si>
    <t>Puntos singulares</t>
  </si>
  <si>
    <t>SISTEMA</t>
  </si>
  <si>
    <t>M_3</t>
  </si>
  <si>
    <t>Lámina de betún modificado con elastómero SBS, LBM(SBS)-30-FP, POLITABER POL PY 30 "CHOVA", masa nominal 3 kg/m², con armadura de fieltro de poliéster de 160 g/m², de superficie no protegida. Según UNE-EN 13707.</t>
  </si>
  <si>
    <t xml:space="preserve">Impermeabilización de muro de hormigón en contacto con el terreno, por su cara exterior, con lámina de betún modificado con elastómero SBS, LBM(SBS)-30-FP, POLITABER POL PY 30 "CHOVA", de 3 kg/m2, con armadura de fieltro de poliéster de 160 g/m², de superficie no protegida, previa imprimación con emulsión asfáltica aniónica con cargas tipo EB SUPERMUL, "CHOVA" (rendimiento: 0,35 kg/m²), totalmente adherida al soporte con soplete, colocada con solapes y sin fijaciones mecánicas; lámina drenante y filtrante de estructura nodular de polietileno de alta densidad (PEAD/HDPE), ChovADREN DD "CHOVA", con nódulos de 8 mm de altura, con geotextil de polipropileno incorporado; colocada con solapes, con el geotextil hacia el terreno, fijado con clavos sólo en coronación de muro, con espumas adhesivas de poliuretano, incluso perfil metálico para remate superior; tubería de drenaje perforado y corrugado rodeado de relleno granular envuelto en geotextil (no incluido). Incluso p.p de refuerzos de lámina en encuentro con zapata, encuentro de muros con fachada o cubierta enterrada, elementos salientes incluso piezas prefabricadas, etc. Productos con Marcado CE y detalles según UNE 104401:2013. </t>
  </si>
  <si>
    <t>Costes directos complementarios / Medios auxiliares</t>
  </si>
  <si>
    <t>ABD</t>
  </si>
  <si>
    <t>AAD</t>
  </si>
  <si>
    <t>ABI</t>
  </si>
  <si>
    <t>AAI</t>
  </si>
  <si>
    <t>Oficial 1ª aplicador de láminas impermeabilizantes</t>
  </si>
  <si>
    <t>Ayudante aplicador de láminas impermeabilizantes</t>
  </si>
  <si>
    <t>55025E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</si>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</sst>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D1" workbookViewId="0">
      <selection activeCell="M9" sqref="M9"/>
    </sheetView>
  </sheetViews>
  <sheetFormatPr baseColWidth="10" defaultRowHeight="15" x14ac:dyDescent="0.2"/>
  <cols>
    <col min="1" max="1" width="4.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9.0976562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27</v>
      </c>
      <c r="G1" s="8" t="s">
        <v>28</v>
      </c>
      <c r="H1" s="8"/>
      <c r="I1" s="8"/>
      <c r="J1" s="8"/>
      <c r="K1" s="8"/>
      <c r="L1" s="8"/>
      <c r="M1" s="8"/>
    </row>
    <row r="2" spans="1:13" ht="16.7" customHeigh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1"/>
      <c r="F2" s="11"/>
      <c r="G2" s="11"/>
      <c r="H2" s="11"/>
      <c r="I2" s="11"/>
      <c r="J2" s="11"/>
      <c r="K2" s="12" t="s">
        <v>4</v>
      </c>
      <c r="L2" s="12" t="s">
        <v>5</v>
      </c>
      <c r="M2" s="12" t="s">
        <v>6</v>
      </c>
    </row>
    <row r="3" spans="1:13" ht="128.25" customHeight="1" x14ac:dyDescent="0.2">
      <c r="A3" s="2" t="s">
        <v>28</v>
      </c>
      <c r="B3" s="1" t="s">
        <v>7</v>
      </c>
      <c r="C3" s="1" t="s">
        <v>8</v>
      </c>
      <c r="D3" s="19" t="s">
        <v>30</v>
      </c>
      <c r="E3" s="19"/>
      <c r="F3" s="19"/>
      <c r="G3" s="19"/>
      <c r="H3" s="19"/>
      <c r="I3" s="19"/>
      <c r="J3" s="19"/>
      <c r="K3" s="3"/>
      <c r="L3" s="4"/>
      <c r="M3" s="4"/>
    </row>
    <row r="4" spans="1:13" ht="15.2" customHeight="1" x14ac:dyDescent="0.2">
      <c r="A4" s="1" t="s">
        <v>38</v>
      </c>
      <c r="B4" s="1" t="s">
        <v>9</v>
      </c>
      <c r="C4" s="1" t="s">
        <v>10</v>
      </c>
      <c r="D4" s="20" t="s">
        <v>11</v>
      </c>
      <c r="E4" s="20"/>
      <c r="F4" s="20"/>
      <c r="G4" s="20"/>
      <c r="H4" s="20"/>
      <c r="I4" s="20"/>
      <c r="J4" s="20"/>
      <c r="K4" s="3">
        <v>0.3</v>
      </c>
      <c r="L4" s="3">
        <v>1.79</v>
      </c>
      <c r="M4" s="4">
        <f t="shared" ref="M4:M5" si="0">ROUND(K4*L4,2)</f>
        <v>0.54</v>
      </c>
    </row>
    <row r="5" spans="1:13" ht="36.75" customHeight="1" x14ac:dyDescent="0.2">
      <c r="A5" s="1">
        <v>32150</v>
      </c>
      <c r="B5" s="1" t="s">
        <v>12</v>
      </c>
      <c r="C5" s="1" t="s">
        <v>13</v>
      </c>
      <c r="D5" s="19" t="s">
        <v>29</v>
      </c>
      <c r="E5" s="19"/>
      <c r="F5" s="19"/>
      <c r="G5" s="19"/>
      <c r="H5" s="19"/>
      <c r="I5" s="19"/>
      <c r="J5" s="19"/>
      <c r="K5" s="3">
        <v>1.1000000000000001</v>
      </c>
      <c r="L5" s="3">
        <v>4.8499999999999996</v>
      </c>
      <c r="M5" s="4">
        <f t="shared" si="0"/>
        <v>5.34</v>
      </c>
    </row>
    <row r="6" spans="1:13" ht="35.25" customHeight="1" x14ac:dyDescent="0.2">
      <c r="A6" s="1">
        <v>83175</v>
      </c>
      <c r="B6" s="1" t="s">
        <v>9</v>
      </c>
      <c r="C6" s="1" t="s">
        <v>8</v>
      </c>
      <c r="D6" s="20" t="s">
        <v>20</v>
      </c>
      <c r="E6" s="20"/>
      <c r="F6" s="20"/>
      <c r="G6" s="20"/>
      <c r="H6" s="20"/>
      <c r="I6" s="20"/>
      <c r="J6" s="20"/>
      <c r="K6" s="3">
        <v>1.1000000000000001</v>
      </c>
      <c r="L6" s="3">
        <v>3.76</v>
      </c>
      <c r="M6" s="4">
        <f>ROUND(K6*L6,2)</f>
        <v>4.1399999999999997</v>
      </c>
    </row>
    <row r="7" spans="1:13" ht="15.2" customHeight="1" x14ac:dyDescent="0.2">
      <c r="A7" s="1" t="s">
        <v>39</v>
      </c>
      <c r="B7" s="1" t="s">
        <v>9</v>
      </c>
      <c r="C7" s="1" t="s">
        <v>21</v>
      </c>
      <c r="D7" s="20" t="s">
        <v>22</v>
      </c>
      <c r="E7" s="20"/>
      <c r="F7" s="20"/>
      <c r="G7" s="20"/>
      <c r="H7" s="20"/>
      <c r="I7" s="20"/>
      <c r="J7" s="20"/>
      <c r="K7" s="3">
        <v>0.3</v>
      </c>
      <c r="L7" s="3">
        <f>ROUND(1.87,3)</f>
        <v>1.87</v>
      </c>
      <c r="M7" s="4">
        <f>ROUND(K7*L7,2)</f>
        <v>0.56000000000000005</v>
      </c>
    </row>
    <row r="8" spans="1:13" ht="24.4" customHeight="1" x14ac:dyDescent="0.2">
      <c r="A8" s="1" t="s">
        <v>35</v>
      </c>
      <c r="B8" s="1" t="s">
        <v>14</v>
      </c>
      <c r="C8" s="1" t="s">
        <v>15</v>
      </c>
      <c r="D8" s="20" t="s">
        <v>36</v>
      </c>
      <c r="E8" s="20"/>
      <c r="F8" s="20"/>
      <c r="G8" s="20"/>
      <c r="H8" s="20"/>
      <c r="I8" s="20"/>
      <c r="J8" s="20"/>
      <c r="K8" s="17">
        <v>0.23200000000000001</v>
      </c>
      <c r="L8" s="17">
        <v>19.93</v>
      </c>
      <c r="M8" s="18">
        <f t="shared" ref="M8:M11" si="1">ROUND(K8*L8,2)</f>
        <v>4.62</v>
      </c>
    </row>
    <row r="9" spans="1:13" ht="24.4" customHeight="1" x14ac:dyDescent="0.2">
      <c r="A9" s="1" t="s">
        <v>34</v>
      </c>
      <c r="B9" s="1" t="s">
        <v>16</v>
      </c>
      <c r="C9" s="1" t="s">
        <v>17</v>
      </c>
      <c r="D9" s="20" t="s">
        <v>37</v>
      </c>
      <c r="E9" s="20"/>
      <c r="F9" s="20"/>
      <c r="G9" s="20"/>
      <c r="H9" s="20"/>
      <c r="I9" s="20"/>
      <c r="J9" s="20"/>
      <c r="K9" s="17">
        <v>0.23200000000000001</v>
      </c>
      <c r="L9" s="17">
        <v>18.920000000000002</v>
      </c>
      <c r="M9" s="18">
        <f t="shared" si="1"/>
        <v>4.3899999999999997</v>
      </c>
    </row>
    <row r="10" spans="1:13" ht="24.4" customHeight="1" x14ac:dyDescent="0.2">
      <c r="A10" s="1" t="s">
        <v>33</v>
      </c>
      <c r="B10" s="1" t="s">
        <v>14</v>
      </c>
      <c r="C10" s="1" t="s">
        <v>15</v>
      </c>
      <c r="D10" s="20" t="s">
        <v>23</v>
      </c>
      <c r="E10" s="20"/>
      <c r="F10" s="20"/>
      <c r="G10" s="20"/>
      <c r="H10" s="20"/>
      <c r="I10" s="20"/>
      <c r="J10" s="20"/>
      <c r="K10" s="17">
        <v>5.5E-2</v>
      </c>
      <c r="L10" s="17">
        <v>19.93</v>
      </c>
      <c r="M10" s="18">
        <f t="shared" si="1"/>
        <v>1.1000000000000001</v>
      </c>
    </row>
    <row r="11" spans="1:13" ht="24.4" customHeight="1" x14ac:dyDescent="0.2">
      <c r="A11" s="1" t="s">
        <v>32</v>
      </c>
      <c r="B11" s="1" t="s">
        <v>14</v>
      </c>
      <c r="C11" s="1" t="s">
        <v>15</v>
      </c>
      <c r="D11" s="20" t="s">
        <v>24</v>
      </c>
      <c r="E11" s="20"/>
      <c r="F11" s="20"/>
      <c r="G11" s="20"/>
      <c r="H11" s="20"/>
      <c r="I11" s="20"/>
      <c r="J11" s="20"/>
      <c r="K11" s="17">
        <v>5.5E-2</v>
      </c>
      <c r="L11" s="17">
        <v>18.5</v>
      </c>
      <c r="M11" s="18">
        <f t="shared" si="1"/>
        <v>1.02</v>
      </c>
    </row>
    <row r="12" spans="1:13" ht="15.2" customHeight="1" x14ac:dyDescent="0.2">
      <c r="A12" s="1" t="s">
        <v>18</v>
      </c>
      <c r="B12" s="1"/>
      <c r="C12" s="1" t="s">
        <v>19</v>
      </c>
      <c r="D12" s="20" t="s">
        <v>31</v>
      </c>
      <c r="E12" s="20"/>
      <c r="F12" s="20"/>
      <c r="G12" s="20"/>
      <c r="H12" s="20"/>
      <c r="I12" s="20"/>
      <c r="J12" s="20"/>
      <c r="K12" s="3">
        <v>2</v>
      </c>
      <c r="L12" s="3">
        <f>SUM(M4:M11)</f>
        <v>21.71</v>
      </c>
      <c r="M12" s="4">
        <f>ROUND((K12*L12)/100,2)</f>
        <v>0.43</v>
      </c>
    </row>
    <row r="13" spans="1:13" ht="15.2" customHeight="1" x14ac:dyDescent="0.2">
      <c r="A13" s="1" t="s">
        <v>18</v>
      </c>
      <c r="B13" s="1"/>
      <c r="C13" s="1" t="s">
        <v>18</v>
      </c>
      <c r="D13" s="6" t="s">
        <v>26</v>
      </c>
      <c r="E13" s="6"/>
      <c r="F13" s="6"/>
      <c r="G13" s="6"/>
      <c r="H13" s="6"/>
      <c r="I13" s="6"/>
      <c r="J13" s="6"/>
      <c r="K13" s="3">
        <v>5</v>
      </c>
      <c r="L13" s="3">
        <f>SUM(M4:M12)</f>
        <v>22.14</v>
      </c>
      <c r="M13" s="4">
        <f>ROUND((K13*L13)/100,2)</f>
        <v>1.1100000000000001</v>
      </c>
    </row>
    <row r="14" spans="1:13" ht="15.2" customHeight="1" x14ac:dyDescent="0.2">
      <c r="A14" s="1" t="s">
        <v>18</v>
      </c>
      <c r="B14" s="1"/>
      <c r="C14" s="1" t="s">
        <v>18</v>
      </c>
      <c r="D14" s="6" t="s">
        <v>25</v>
      </c>
      <c r="E14" s="6"/>
      <c r="F14" s="6"/>
      <c r="G14" s="6"/>
      <c r="H14" s="6"/>
      <c r="I14" s="6"/>
      <c r="J14" s="6"/>
      <c r="K14" s="3">
        <v>3</v>
      </c>
      <c r="L14" s="3">
        <f>SUM(M4:M13)</f>
        <v>23.25</v>
      </c>
      <c r="M14" s="4">
        <f>(K14/100)*L14</f>
        <v>0.69750000000000001</v>
      </c>
    </row>
    <row r="15" spans="1:13" ht="15.4" customHeight="1" x14ac:dyDescent="0.2">
      <c r="A15" s="5"/>
      <c r="B15" s="5"/>
      <c r="C15" s="5"/>
      <c r="D15" s="13" t="s">
        <v>28</v>
      </c>
      <c r="E15" s="14"/>
      <c r="F15" s="14"/>
      <c r="G15" s="14"/>
      <c r="H15" s="14"/>
      <c r="I15" s="14"/>
      <c r="J15" s="14"/>
      <c r="K15" s="15"/>
      <c r="L15" s="16"/>
      <c r="M15" s="16">
        <f>SUM(M4:M14)</f>
        <v>23.947500000000002</v>
      </c>
    </row>
  </sheetData>
  <mergeCells count="10">
    <mergeCell ref="D3:J3"/>
    <mergeCell ref="D12:J12"/>
    <mergeCell ref="D11:J11"/>
    <mergeCell ref="D6:J6"/>
    <mergeCell ref="D7:J7"/>
    <mergeCell ref="D4:J4"/>
    <mergeCell ref="D5:J5"/>
    <mergeCell ref="D10:J10"/>
    <mergeCell ref="D8:J8"/>
    <mergeCell ref="D9:J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2020-11-02T08:13:40Z</dcterms:created>
  <dcterms:modified xsi:type="dcterms:W3CDTF">2022-01-25T16:29:44Z</dcterms:modified>
</cp:coreProperties>
</file>