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1 CUBIERTAS\CS\Ajar\BITUMINOSAS\3. BIAJ7_INT_web\"/>
    </mc:Choice>
  </mc:AlternateContent>
  <xr:revisionPtr revIDLastSave="0" documentId="13_ncr:1_{1DD43905-D165-4177-B1E1-CD15DB9D092F}" xr6:coauthVersionLast="36" xr6:coauthVersionMax="36" xr10:uidLastSave="{00000000-0000-0000-0000-000000000000}"/>
  <bookViews>
    <workbookView xWindow="240" yWindow="45" windowWidth="18855" windowHeight="11985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M17" i="1" l="1"/>
  <c r="M16" i="1"/>
  <c r="M8" i="1" l="1"/>
  <c r="M10" i="1"/>
  <c r="L9" i="1"/>
  <c r="M9" i="1" s="1"/>
  <c r="M15" i="1" l="1"/>
  <c r="M14" i="1"/>
  <c r="M13" i="1"/>
  <c r="M12" i="1"/>
  <c r="M11" i="1"/>
  <c r="M7" i="1"/>
  <c r="M6" i="1"/>
  <c r="M5" i="1"/>
  <c r="L18" i="1" s="1"/>
  <c r="M18" i="1" l="1"/>
  <c r="L19" i="1" s="1"/>
  <c r="M19" i="1" s="1"/>
  <c r="L20" i="1" s="1"/>
  <c r="M20" i="1" s="1"/>
  <c r="M21" i="1" s="1"/>
</calcChain>
</file>

<file path=xl/sharedStrings.xml><?xml version="1.0" encoding="utf-8"?>
<sst xmlns="http://schemas.openxmlformats.org/spreadsheetml/2006/main" count="74" uniqueCount="60">
  <si>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</si>
  <si>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</si>
  <si>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</si>
  <si>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</si>
  <si>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</si>
  <si>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</si>
  <si>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</si>
  <si>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</si>
  <si>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</si>
  <si>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</si>
  <si>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</si>
  <si>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</si>
  <si>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</si>
  <si>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</si>
  <si>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</si>
  <si>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m²</t>
  </si>
  <si>
    <t>Material</t>
  </si>
  <si>
    <t>m²</t>
  </si>
  <si>
    <t>Geotextil no tejido compuesto por fibras de poliéster unidas por agujeteado, GEOFIM 150 "CHOVA", con una resistencia a la tracción longitudinal de 1,88 kN/m, una resistencia a la tracción transversal de 1,49 kN/m, una apertura de cono al ensayo de perforación dinámica según UNE-EN ISO 13433 inferior a 40 mm, resistencia CBR a punzonamiento 0,3 kN y una masa superficial de 150 g/m², según UNE-EN 13252.</t>
  </si>
  <si>
    <t>Material</t>
  </si>
  <si>
    <t>m²</t>
  </si>
  <si>
    <t>Lámina drenante nodular de polietileno de alta densidad (PEAD/HDPE), ChovADREN DD GARDEN "CHOVA", con nódulos de 8 mm de altura, con geotextil de polipropileno incorporado, resistencia a la compresión 200 kPa según UNE-EN ISO 604 y capacidad de drenaje 1,65 l/(s·m).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</si>
  <si>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</si>
  <si>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</si>
  <si>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</si>
  <si>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</si>
  <si>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</si>
  <si>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</si>
  <si>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</si>
  <si>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</si>
  <si>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</si>
  <si>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</si>
  <si>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</si>
  <si>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</si>
  <si>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</si>
  <si>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Sin clasificar</t>
  </si>
  <si>
    <t>Costes indirectos</t>
  </si>
  <si>
    <t>AAI</t>
  </si>
  <si>
    <t>ABI</t>
  </si>
  <si>
    <t>AAT</t>
  </si>
  <si>
    <t>ABT</t>
  </si>
  <si>
    <t>55025E</t>
  </si>
  <si>
    <t>Oficial 1ª aplicador de láminas impermeabilizantes</t>
  </si>
  <si>
    <t>Ayudante aplicador de láminas impermeabilizantes</t>
  </si>
  <si>
    <t>Oficial 1ª montador de aislamientos</t>
  </si>
  <si>
    <t>Ayudante montador de aislamientos</t>
  </si>
  <si>
    <t>Costes directos complementarios / Medios auxiliares</t>
  </si>
  <si>
    <t>81930A</t>
  </si>
  <si>
    <t>Panel rígido de poliestireno extruido ChovAFOAM 300 M80 "CHOVA"</t>
  </si>
  <si>
    <t>Panel rígido de poliestireno extruido ChovAFOAM 300 M60 "CHOVA"</t>
  </si>
  <si>
    <t>81920A</t>
  </si>
  <si>
    <t>Lámina de betún modificado con elastómero SBS, LBM(SBS)-50/G-FP, POLITABER GARDEN COMBI 50/G VERDE "CHOVA", masa nominal 5 kg/m², con armadura de fieltro de poliéster reforzado y estabilizado de 150 g/m², con autoprotección mineral de color verde, resistente a la penetración de raíces. Según UNE-EN 13707.</t>
  </si>
  <si>
    <t>BIAJ7_INT</t>
  </si>
  <si>
    <t>CUBIERTA SOSTENIBLE AJARDINADA. BICAPA INTENSIVA</t>
  </si>
  <si>
    <t>Oficial 1ª colocador de geotextiles y láminas drenantes</t>
  </si>
  <si>
    <t>Ayudante colocador de geotextiles y láminas drenantes</t>
  </si>
  <si>
    <t>AAG</t>
  </si>
  <si>
    <t>ABG</t>
  </si>
  <si>
    <t>Emulsión asfáltica aniónica con cargas tipo EB SUPERMUL 25, "CHOVA", según UNE 104231.</t>
  </si>
  <si>
    <t>ubierta plana no transitable, no ventilada, ajardinada intensiva, tipo invertida, pendiente del 0% al 5%, compuesta de los siguientes elementos: formación de pendientes y capa de mortero de regularización según exigencias del proyecto  (no incluido); imprimación 0,3 kg/m2 de emulsión asfáltica aniónica con cargas tipo EB SUPERMUL "CHOVA"; impermeabilización tipo bicapa, adherida, compuesta por: lámina de betún modificado con elastómero SBS, LBM(SBS)-30-FV, POLITABER VEL 30 "CHOVA" con armadura de fibra de vidrio y  lámina de betún modificado con elastómero SBS, LBM(SBS)-50/G-FP, POLITABER GARDEN COMBI 50/G VERDE "CHOVA" con armadura de poliéster reforzado, adherida a la anterior con soplete, sin coincidir sus juntas; geotextil no tejido compuesto por fibras de poliéster unidas por agujeteado, GEOFIM 150 "CHOVA" de masa superficial de 150 g/m²; poliestireno extruido ChovAFOAM 300 M80 "CHOVA", según UNE-EN 13164, de superficie lisa y mecanizado lateral a media madera, de 80 mm de espesor, resistencia a compresión &gt;= 300 kPa,conductividad térmica 0,036 W/(mK); poliestireno extruido ChovAFOAM 300 M60 "CHOVA", según UNE-EN 13164, de superficie lisa y mecanizado lateral a media madera, de 60 mm de espesor, resistencia a compresión &gt;= 300 kPa, conductividad térmica 0,034 W/(mK); lámina drenante nodular de polietileno de alta densidad (PEAD/HDPE), ChovADREN DD GARDEN "CHOVA", con nódulos de 8 mm de altura, con geotextil de polipropileno incorporado, resistencia a la compresión 200 kPa según UNE-EN ISO 604 y capacidad de drenaje 1,65 l/(s•m); capa de protección formada por sustrato vegetal (no incluido).
Incluso parte proporcional de refuerzos en puntos singulares tales como: JUNTA DE DILATACIÓN ESTRUCTURAL en cubierta, formada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GARDEN COMBI 50/G VERDE "CHOVA", soldada a la impermeabilización, formando un fuelle sin adherir en la zona de la junta;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GARDEN COMBI 50/G VERDE "CHOVA" , de superficie autoprotegida, ambas soldadas sobre el paramento imprimado en una altura no inferior a 20 cm desde la protección de la cubierta,  acabado con un revestimiento de mortero (no incluido); ENCUENTRO CON SUMIDERO vertical,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 y refuerzos y piezas accesorias prefabricadas en RESTO DE PUNTOS SINGULARES COMO: esquinas, elementos salientes, juntas de dilatación del soporte… Productos con Marcado CE y sistema certificado con DIT 578R/21 ChovA POLITABER/CHOVAPLAST EXTRA. Detalles de punto singular y puesta en obra según DIT 578R/21 ChovA POLITABER/CHOVAPLAST EXTRA y UNE 104401:2013.  Medida la superficie realmente ejecutada en proyección horizontal desde las caras interiores de los antepechos.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</si>
</sst>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tabSelected="1" workbookViewId="0">
      <selection activeCell="D5" sqref="D5:J5"/>
    </sheetView>
  </sheetViews>
  <sheetFormatPr baseColWidth="10" defaultRowHeight="15" x14ac:dyDescent="0.2"/>
  <cols>
    <col min="1" max="1" width="8.59765625" bestFit="1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10.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34</v>
      </c>
      <c r="G1" s="8" t="s">
        <v>52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13" ht="15.4" customHeight="1" x14ac:dyDescent="0.2">
      <c r="A3" s="2" t="s">
        <v>52</v>
      </c>
      <c r="B3" s="1" t="s">
        <v>7</v>
      </c>
      <c r="C3" s="1" t="s">
        <v>8</v>
      </c>
      <c r="D3" s="20" t="s">
        <v>53</v>
      </c>
      <c r="E3" s="20"/>
      <c r="F3" s="20"/>
      <c r="G3" s="20"/>
      <c r="H3" s="20"/>
      <c r="I3" s="20"/>
      <c r="J3" s="20"/>
      <c r="K3" s="3"/>
      <c r="L3" s="4"/>
      <c r="M3" s="4"/>
    </row>
    <row r="4" spans="1:13" ht="252" customHeight="1" thickBot="1" x14ac:dyDescent="0.25">
      <c r="A4" s="5"/>
      <c r="B4" s="5"/>
      <c r="C4" s="5"/>
      <c r="D4" s="19" t="s">
        <v>59</v>
      </c>
      <c r="E4" s="19"/>
      <c r="F4" s="19"/>
      <c r="G4" s="19"/>
      <c r="H4" s="19"/>
      <c r="I4" s="19"/>
      <c r="J4" s="19"/>
      <c r="K4" s="19"/>
      <c r="L4" s="19"/>
      <c r="M4" s="19"/>
    </row>
    <row r="5" spans="1:13" ht="15.2" customHeight="1" thickBot="1" x14ac:dyDescent="0.25">
      <c r="A5" s="1" t="s">
        <v>41</v>
      </c>
      <c r="B5" s="1" t="s">
        <v>9</v>
      </c>
      <c r="C5" s="1" t="s">
        <v>10</v>
      </c>
      <c r="D5" s="19" t="s">
        <v>58</v>
      </c>
      <c r="E5" s="19"/>
      <c r="F5" s="19"/>
      <c r="G5" s="19"/>
      <c r="H5" s="19"/>
      <c r="I5" s="19"/>
      <c r="J5" s="19"/>
      <c r="K5" s="3">
        <v>0.3</v>
      </c>
      <c r="L5" s="3">
        <v>1.79</v>
      </c>
      <c r="M5" s="4">
        <f t="shared" ref="M5:M17" si="0">ROUND(K5*L5,2)</f>
        <v>0.54</v>
      </c>
    </row>
    <row r="6" spans="1:13" ht="21.4" customHeight="1" thickBot="1" x14ac:dyDescent="0.25">
      <c r="A6" s="1">
        <v>31060</v>
      </c>
      <c r="B6" s="1" t="s">
        <v>11</v>
      </c>
      <c r="C6" s="1" t="s">
        <v>12</v>
      </c>
      <c r="D6" s="19" t="s">
        <v>13</v>
      </c>
      <c r="E6" s="19"/>
      <c r="F6" s="19"/>
      <c r="G6" s="19"/>
      <c r="H6" s="19"/>
      <c r="I6" s="19"/>
      <c r="J6" s="19"/>
      <c r="K6" s="3">
        <v>1.1000000000000001</v>
      </c>
      <c r="L6" s="3">
        <v>4.22</v>
      </c>
      <c r="M6" s="4">
        <f t="shared" si="0"/>
        <v>4.6399999999999997</v>
      </c>
    </row>
    <row r="7" spans="1:13" ht="30.6" customHeight="1" thickBot="1" x14ac:dyDescent="0.25">
      <c r="A7" s="1">
        <v>37480</v>
      </c>
      <c r="B7" s="1" t="s">
        <v>14</v>
      </c>
      <c r="C7" s="1" t="s">
        <v>15</v>
      </c>
      <c r="D7" s="19" t="s">
        <v>51</v>
      </c>
      <c r="E7" s="19"/>
      <c r="F7" s="19"/>
      <c r="G7" s="19"/>
      <c r="H7" s="19"/>
      <c r="I7" s="19"/>
      <c r="J7" s="19"/>
      <c r="K7" s="3">
        <v>1.1000000000000001</v>
      </c>
      <c r="L7" s="3">
        <v>8.68</v>
      </c>
      <c r="M7" s="4">
        <f t="shared" si="0"/>
        <v>9.5500000000000007</v>
      </c>
    </row>
    <row r="8" spans="1:13" ht="39.75" customHeight="1" x14ac:dyDescent="0.2">
      <c r="A8" s="1">
        <v>82021</v>
      </c>
      <c r="B8" s="1" t="s">
        <v>16</v>
      </c>
      <c r="C8" s="1" t="s">
        <v>17</v>
      </c>
      <c r="D8" s="19" t="s">
        <v>18</v>
      </c>
      <c r="E8" s="19"/>
      <c r="F8" s="19"/>
      <c r="G8" s="19"/>
      <c r="H8" s="19"/>
      <c r="I8" s="19"/>
      <c r="J8" s="19"/>
      <c r="K8" s="3">
        <v>1.05</v>
      </c>
      <c r="L8" s="3">
        <v>0.62</v>
      </c>
      <c r="M8" s="4">
        <f t="shared" si="0"/>
        <v>0.65</v>
      </c>
    </row>
    <row r="9" spans="1:13" ht="15.2" customHeight="1" x14ac:dyDescent="0.2">
      <c r="A9" s="1" t="s">
        <v>47</v>
      </c>
      <c r="B9" s="1" t="s">
        <v>9</v>
      </c>
      <c r="C9" s="1" t="s">
        <v>8</v>
      </c>
      <c r="D9" s="19" t="s">
        <v>48</v>
      </c>
      <c r="E9" s="19"/>
      <c r="F9" s="19"/>
      <c r="G9" s="19"/>
      <c r="H9" s="19"/>
      <c r="I9" s="19"/>
      <c r="J9" s="19"/>
      <c r="K9" s="3">
        <v>1.05</v>
      </c>
      <c r="L9" s="3">
        <f>ROUND(12.5,3)</f>
        <v>12.5</v>
      </c>
      <c r="M9" s="4">
        <f t="shared" si="0"/>
        <v>13.13</v>
      </c>
    </row>
    <row r="10" spans="1:13" ht="15.2" customHeight="1" x14ac:dyDescent="0.2">
      <c r="A10" s="1" t="s">
        <v>50</v>
      </c>
      <c r="B10" s="1" t="s">
        <v>9</v>
      </c>
      <c r="C10" s="1" t="s">
        <v>8</v>
      </c>
      <c r="D10" s="19" t="s">
        <v>49</v>
      </c>
      <c r="E10" s="19"/>
      <c r="F10" s="19"/>
      <c r="G10" s="19"/>
      <c r="H10" s="19"/>
      <c r="I10" s="19"/>
      <c r="J10" s="19"/>
      <c r="K10" s="3">
        <v>1.05</v>
      </c>
      <c r="L10" s="3">
        <v>10.5</v>
      </c>
      <c r="M10" s="4">
        <f t="shared" ref="M10" si="1">ROUND(K10*L10,2)</f>
        <v>11.03</v>
      </c>
    </row>
    <row r="11" spans="1:13" ht="30.6" customHeight="1" x14ac:dyDescent="0.2">
      <c r="A11" s="1">
        <v>83175</v>
      </c>
      <c r="B11" s="1" t="s">
        <v>19</v>
      </c>
      <c r="C11" s="1" t="s">
        <v>20</v>
      </c>
      <c r="D11" s="19" t="s">
        <v>21</v>
      </c>
      <c r="E11" s="19"/>
      <c r="F11" s="19"/>
      <c r="G11" s="19"/>
      <c r="H11" s="19"/>
      <c r="I11" s="19"/>
      <c r="J11" s="19"/>
      <c r="K11" s="3">
        <v>1.05</v>
      </c>
      <c r="L11" s="3">
        <v>5.51</v>
      </c>
      <c r="M11" s="4">
        <f t="shared" si="0"/>
        <v>5.79</v>
      </c>
    </row>
    <row r="12" spans="1:13" ht="24.4" customHeight="1" thickBot="1" x14ac:dyDescent="0.25">
      <c r="A12" s="1" t="s">
        <v>37</v>
      </c>
      <c r="B12" s="1" t="s">
        <v>22</v>
      </c>
      <c r="C12" s="1" t="s">
        <v>23</v>
      </c>
      <c r="D12" s="19" t="s">
        <v>42</v>
      </c>
      <c r="E12" s="19"/>
      <c r="F12" s="19"/>
      <c r="G12" s="19"/>
      <c r="H12" s="19"/>
      <c r="I12" s="19"/>
      <c r="J12" s="19"/>
      <c r="K12" s="3">
        <v>0.23200000000000001</v>
      </c>
      <c r="L12" s="3">
        <v>19.93</v>
      </c>
      <c r="M12" s="4">
        <f t="shared" si="0"/>
        <v>4.62</v>
      </c>
    </row>
    <row r="13" spans="1:13" ht="24.4" customHeight="1" thickBot="1" x14ac:dyDescent="0.25">
      <c r="A13" s="1" t="s">
        <v>38</v>
      </c>
      <c r="B13" s="1" t="s">
        <v>24</v>
      </c>
      <c r="C13" s="1" t="s">
        <v>25</v>
      </c>
      <c r="D13" s="19" t="s">
        <v>43</v>
      </c>
      <c r="E13" s="19"/>
      <c r="F13" s="19"/>
      <c r="G13" s="19"/>
      <c r="H13" s="19"/>
      <c r="I13" s="19"/>
      <c r="J13" s="19"/>
      <c r="K13" s="3">
        <v>0.23200000000000001</v>
      </c>
      <c r="L13" s="3">
        <v>18.920000000000002</v>
      </c>
      <c r="M13" s="4">
        <f t="shared" si="0"/>
        <v>4.3899999999999997</v>
      </c>
    </row>
    <row r="14" spans="1:13" ht="24.4" customHeight="1" thickBot="1" x14ac:dyDescent="0.25">
      <c r="A14" s="1" t="s">
        <v>39</v>
      </c>
      <c r="B14" s="1" t="s">
        <v>26</v>
      </c>
      <c r="C14" s="1" t="s">
        <v>27</v>
      </c>
      <c r="D14" s="19" t="s">
        <v>44</v>
      </c>
      <c r="E14" s="19"/>
      <c r="F14" s="19"/>
      <c r="G14" s="19"/>
      <c r="H14" s="19"/>
      <c r="I14" s="19"/>
      <c r="J14" s="19"/>
      <c r="K14" s="3">
        <v>5.5E-2</v>
      </c>
      <c r="L14" s="3">
        <v>20.48</v>
      </c>
      <c r="M14" s="4">
        <f t="shared" si="0"/>
        <v>1.1299999999999999</v>
      </c>
    </row>
    <row r="15" spans="1:13" ht="24.4" customHeight="1" x14ac:dyDescent="0.2">
      <c r="A15" s="1" t="s">
        <v>40</v>
      </c>
      <c r="B15" s="1" t="s">
        <v>28</v>
      </c>
      <c r="C15" s="1" t="s">
        <v>29</v>
      </c>
      <c r="D15" s="19" t="s">
        <v>45</v>
      </c>
      <c r="E15" s="19"/>
      <c r="F15" s="19"/>
      <c r="G15" s="19"/>
      <c r="H15" s="19"/>
      <c r="I15" s="19"/>
      <c r="J15" s="19"/>
      <c r="K15" s="3">
        <v>5.5E-2</v>
      </c>
      <c r="L15" s="3">
        <v>18.920000000000002</v>
      </c>
      <c r="M15" s="4">
        <f t="shared" si="0"/>
        <v>1.04</v>
      </c>
    </row>
    <row r="16" spans="1:13" ht="24.4" customHeight="1" x14ac:dyDescent="0.2">
      <c r="A16" s="1" t="s">
        <v>56</v>
      </c>
      <c r="B16" s="1" t="s">
        <v>22</v>
      </c>
      <c r="C16" s="1" t="s">
        <v>23</v>
      </c>
      <c r="D16" s="19" t="s">
        <v>54</v>
      </c>
      <c r="E16" s="19"/>
      <c r="F16" s="19"/>
      <c r="G16" s="19"/>
      <c r="H16" s="19"/>
      <c r="I16" s="19"/>
      <c r="J16" s="19"/>
      <c r="K16" s="3">
        <v>5.2999999999999999E-2</v>
      </c>
      <c r="L16" s="3">
        <v>19.25</v>
      </c>
      <c r="M16" s="4">
        <f t="shared" si="0"/>
        <v>1.02</v>
      </c>
    </row>
    <row r="17" spans="1:13" ht="24.4" customHeight="1" x14ac:dyDescent="0.2">
      <c r="A17" s="1" t="s">
        <v>57</v>
      </c>
      <c r="B17" s="1" t="s">
        <v>22</v>
      </c>
      <c r="C17" s="1" t="s">
        <v>23</v>
      </c>
      <c r="D17" s="19" t="s">
        <v>55</v>
      </c>
      <c r="E17" s="19"/>
      <c r="F17" s="19"/>
      <c r="G17" s="19"/>
      <c r="H17" s="19"/>
      <c r="I17" s="19"/>
      <c r="J17" s="19"/>
      <c r="K17" s="3">
        <v>5.2999999999999999E-2</v>
      </c>
      <c r="L17" s="3">
        <v>18.2</v>
      </c>
      <c r="M17" s="4">
        <f t="shared" si="0"/>
        <v>0.96</v>
      </c>
    </row>
    <row r="18" spans="1:13" ht="15.2" customHeight="1" x14ac:dyDescent="0.2">
      <c r="A18" s="1" t="s">
        <v>30</v>
      </c>
      <c r="B18" s="1" t="s">
        <v>35</v>
      </c>
      <c r="C18" s="1" t="s">
        <v>31</v>
      </c>
      <c r="D18" s="19" t="s">
        <v>46</v>
      </c>
      <c r="E18" s="19"/>
      <c r="F18" s="19"/>
      <c r="G18" s="19"/>
      <c r="H18" s="19"/>
      <c r="I18" s="19"/>
      <c r="J18" s="19"/>
      <c r="K18" s="3">
        <v>2</v>
      </c>
      <c r="L18" s="3">
        <f>SUM(M5:M15)</f>
        <v>56.51</v>
      </c>
      <c r="M18" s="4">
        <f>ROUND((K18*L18)/100,2)</f>
        <v>1.1299999999999999</v>
      </c>
    </row>
    <row r="19" spans="1:13" ht="15.2" customHeight="1" x14ac:dyDescent="0.2">
      <c r="A19" s="1" t="s">
        <v>30</v>
      </c>
      <c r="B19" s="1" t="s">
        <v>35</v>
      </c>
      <c r="C19" s="1" t="s">
        <v>32</v>
      </c>
      <c r="D19" s="19" t="s">
        <v>33</v>
      </c>
      <c r="E19" s="19"/>
      <c r="F19" s="19"/>
      <c r="G19" s="19"/>
      <c r="H19" s="19"/>
      <c r="I19" s="19"/>
      <c r="J19" s="19"/>
      <c r="K19" s="3">
        <v>10</v>
      </c>
      <c r="L19" s="3">
        <f>SUM(M5:M18)</f>
        <v>59.620000000000005</v>
      </c>
      <c r="M19" s="4">
        <f>ROUND((K19*L19)/100,2)</f>
        <v>5.96</v>
      </c>
    </row>
    <row r="20" spans="1:13" ht="15.2" customHeight="1" x14ac:dyDescent="0.2">
      <c r="A20" s="1" t="s">
        <v>30</v>
      </c>
      <c r="B20" s="1" t="s">
        <v>35</v>
      </c>
      <c r="C20" s="1"/>
      <c r="D20" s="19" t="s">
        <v>36</v>
      </c>
      <c r="E20" s="19"/>
      <c r="F20" s="19"/>
      <c r="G20" s="19"/>
      <c r="H20" s="19"/>
      <c r="I20" s="19"/>
      <c r="J20" s="19"/>
      <c r="K20" s="3">
        <v>3</v>
      </c>
      <c r="L20" s="3">
        <f>SUM(M5:M19)</f>
        <v>65.58</v>
      </c>
      <c r="M20" s="4">
        <f>(K20/100)*L20</f>
        <v>1.9673999999999998</v>
      </c>
    </row>
    <row r="21" spans="1:13" ht="15.4" customHeight="1" x14ac:dyDescent="0.2">
      <c r="A21" s="6"/>
      <c r="B21" s="6"/>
      <c r="C21" s="6"/>
      <c r="D21" s="15" t="s">
        <v>52</v>
      </c>
      <c r="E21" s="16"/>
      <c r="F21" s="16"/>
      <c r="G21" s="16"/>
      <c r="H21" s="16"/>
      <c r="I21" s="16"/>
      <c r="J21" s="16"/>
      <c r="K21" s="17"/>
      <c r="L21" s="18"/>
      <c r="M21" s="18">
        <f>SUM(M5:M20)</f>
        <v>67.547399999999996</v>
      </c>
    </row>
  </sheetData>
  <mergeCells count="18">
    <mergeCell ref="D20:J20"/>
    <mergeCell ref="D7:J7"/>
    <mergeCell ref="D8:J8"/>
    <mergeCell ref="D10:J10"/>
    <mergeCell ref="D11:J11"/>
    <mergeCell ref="D12:J12"/>
    <mergeCell ref="D13:J13"/>
    <mergeCell ref="D14:J14"/>
    <mergeCell ref="D15:J15"/>
    <mergeCell ref="D18:J18"/>
    <mergeCell ref="D19:J19"/>
    <mergeCell ref="D9:J9"/>
    <mergeCell ref="D16:J16"/>
    <mergeCell ref="D17:J17"/>
    <mergeCell ref="D3:J3"/>
    <mergeCell ref="D4:M4"/>
    <mergeCell ref="D5:J5"/>
    <mergeCell ref="D6:J6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2022-09-22T09:33:11Z</dcterms:modified>
</cp:coreProperties>
</file>