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1 CUBIERTAS\CPT\Priv\3.3 BCTIC7_PLOTS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9" i="1" l="1"/>
  <c r="M5" i="1"/>
  <c r="M7" i="1" l="1"/>
  <c r="M11" i="1" l="1"/>
  <c r="M15" i="1" l="1"/>
  <c r="M14" i="1"/>
  <c r="M13" i="1"/>
  <c r="M12" i="1"/>
  <c r="L6" i="1"/>
  <c r="M6" i="1" s="1"/>
  <c r="M8" i="1"/>
  <c r="M10" i="1"/>
  <c r="M9" i="1"/>
  <c r="L16" i="1" l="1"/>
  <c r="M16" i="1" s="1"/>
  <c r="L17" i="1" l="1"/>
  <c r="M17" i="1" s="1"/>
  <c r="L18" i="1" s="1"/>
  <c r="M18" i="1" s="1"/>
</calcChain>
</file>

<file path=xl/sharedStrings.xml><?xml version="1.0" encoding="utf-8"?>
<sst xmlns="http://schemas.openxmlformats.org/spreadsheetml/2006/main" count="68" uniqueCount="56">
  <si>
    <t>BITC7_PLOTS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</si>
  <si>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</si>
  <si>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</si>
  <si>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</si>
  <si>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</si>
  <si>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</si>
  <si>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</si>
  <si>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</si>
  <si>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</si>
  <si>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</si>
  <si>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</si>
  <si>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</si>
  <si>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</si>
  <si>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</si>
  <si>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</si>
  <si>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</si>
  <si>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</si>
  <si>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Material</t>
  </si>
  <si>
    <t>m²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</si>
  <si>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</si>
  <si>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Sin clasificar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</si>
  <si>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</si>
  <si>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</si>
  <si>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</si>
  <si>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</si>
  <si>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</si>
  <si>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</si>
  <si>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</si>
  <si>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</si>
  <si>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</si>
  <si>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</si>
  <si>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</si>
  <si>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</si>
  <si>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</si>
  <si>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Panel rígido de poliestireno extruido ChovAFOAM 300 M 60 "CHOVA", según UNE-EN 13164, de superficie lisa y mecanizado lateral a media madera, de 60 mm de espesor, resistencia a compresión &gt;= 300 kPa, resistencia térmica 1,8 m²K/W, conductividad térmica 0,034 W/(mK), Euroclase E de reacción al fuego, con código de designación XPS-EN 13164-T1-CS(10/Y)300-DLT(2)5-DS(TH)-WL(T)0,7.</t>
  </si>
  <si>
    <t xml:space="preserve">Costes indirectos </t>
  </si>
  <si>
    <t>55025E</t>
  </si>
  <si>
    <t>81930A</t>
  </si>
  <si>
    <t>81920A</t>
  </si>
  <si>
    <t>AAI</t>
  </si>
  <si>
    <t>ABI</t>
  </si>
  <si>
    <t>AAT</t>
  </si>
  <si>
    <t>ABT</t>
  </si>
  <si>
    <t>Costes directos complementarios / Medios auxiliares</t>
  </si>
  <si>
    <t>Emulsión asfáltica aniónica con cargas tipo EB SUPERMUL 25, "CHOVA", según UNE 104231.</t>
  </si>
  <si>
    <t>Oficial 1ª aplicador de láminas impermeabilizantes</t>
  </si>
  <si>
    <t>Oficial 1ª montador de aislamientos</t>
  </si>
  <si>
    <t>Ayudante aplicador de láminas impermeabilizantes</t>
  </si>
  <si>
    <t>Ayudante montador de aislamientos</t>
  </si>
  <si>
    <t>Lámina de betún modificado con elastómero SBS, LBM(SBS)-48-FP, POLITABER PARKING 48 "CHOVA", masa nominal 4,8 kg/m², con armadura de fieltro de poliéster no tejido de 160 g/m², acabado en una cara con fieltro de poliéster de 130 g/m², de superficie no protegida. Según UNE-EN 13707.</t>
  </si>
  <si>
    <t>Lámina auxiliar de betún aditivado con plastómero APP, LA-30-AL, CHOVAPLAST ALUM BV 30 E2, masa nominal 3 kg/m2, con armadura de aluminio gofrado de 80 micras, con acabado plástico en ambas caras, coeficiente de difusión frente al gas radón &lt; 1x10-13 m2/s y factor de resistencia a la difusión del vapor de agua (µ) 82205. Espesor =2mm. Según UNE-EN 13707.</t>
  </si>
  <si>
    <t>Formación de cubierta plana transitable, no ventilada, con baldosas sobre ''plots'', tipo invertida, pendiente del 0 al 5%, compuesta de los siguientes elementos:  barrera de vapor con lámina tipo CHOVAPLAST ALUM BV 30 E2 "CHOVA" de 2 mm de espesor de betún aditivado con plastómeros, con armadura interior de aluminio gofrado, acabado plástico en ambas caras;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 de masa superficial de 200 g/m²;formación de pendientes y capa de mortero de regulación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"CHOVA", con armadura de fieltro de fibra de vidrio, de superficie no protegida, adherida al soporte con soplete de llama, y lámina de betún modificado con elastómero SBS, LBM(SBS)-48-FP, POLITABER PARKING 48 "CHOVA", con armadura de fieltro de poliéster no tejido de 160 g/m², acabado en una cara con fieltro de poliéster de 130 g/m², de superficie no protegida adherida a la anterior con soplete, sin coincidir sus juntas; baldosa sobre soportes tipo "plot" ajustables o no (no incluido).
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PARKING 48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PARKING 48 "CHOVA" ,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COMO: esquinas, elementos salientes, juntas de dilatación del soporte… Productos con Marcado CE y sistema certificado con DIT 578/R POLITABER PENDIENTE CERO. Detalles de punto singular y puesta en obra según DIT 578R/21 ChovA POLITABER/ChovAPLAST EXTRA y UNE 104401:2013. Medida la superficie realmente ejecutada en proyección horizontal desde las caras interiores de los antepechos.</t>
  </si>
  <si>
    <t>BCTC7_PLOTS</t>
  </si>
  <si>
    <t>CUBIERTA TRANSITABLE. PARA PEATONES EN USO PRIVADO - BCTC7_PLOTS CHOVA</t>
  </si>
  <si>
    <t>Geotextil no tejido compuesto por fibras de poliéster unidas por agujeteado, GEOFIM 200 "CHOVA" de 200 g/m²</t>
  </si>
  <si>
    <t>82030G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</si>
</sst>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workbookViewId="0">
      <selection activeCell="O4" sqref="O4"/>
    </sheetView>
  </sheetViews>
  <sheetFormatPr baseColWidth="10" defaultRowHeight="15" x14ac:dyDescent="0.2"/>
  <cols>
    <col min="1" max="1" width="9.796875" bestFit="1" customWidth="1"/>
    <col min="2" max="2" width="7.59765625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0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33</v>
      </c>
      <c r="G1" s="8" t="s">
        <v>52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1</v>
      </c>
      <c r="B2" s="12" t="s">
        <v>2</v>
      </c>
      <c r="C2" s="12" t="s">
        <v>3</v>
      </c>
      <c r="D2" s="12" t="s">
        <v>4</v>
      </c>
      <c r="E2" s="13"/>
      <c r="F2" s="13"/>
      <c r="G2" s="13"/>
      <c r="H2" s="13"/>
      <c r="I2" s="13"/>
      <c r="J2" s="13"/>
      <c r="K2" s="14" t="s">
        <v>5</v>
      </c>
      <c r="L2" s="14" t="s">
        <v>6</v>
      </c>
      <c r="M2" s="14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22" t="s">
        <v>53</v>
      </c>
      <c r="E3" s="22"/>
      <c r="F3" s="22"/>
      <c r="G3" s="22"/>
      <c r="H3" s="22"/>
      <c r="I3" s="22"/>
      <c r="J3" s="22"/>
      <c r="K3" s="3"/>
      <c r="L3" s="4"/>
      <c r="M3" s="4"/>
    </row>
    <row r="4" spans="1:13" ht="250.5" customHeight="1" x14ac:dyDescent="0.2">
      <c r="A4" s="5"/>
      <c r="B4" s="5"/>
      <c r="C4" s="5"/>
      <c r="D4" s="21" t="s">
        <v>51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43.5" customHeight="1" x14ac:dyDescent="0.2">
      <c r="A5" s="1">
        <v>14765</v>
      </c>
      <c r="B5" s="1" t="s">
        <v>10</v>
      </c>
      <c r="C5" s="1" t="s">
        <v>9</v>
      </c>
      <c r="D5" s="20" t="s">
        <v>50</v>
      </c>
      <c r="E5" s="20"/>
      <c r="F5" s="20"/>
      <c r="G5" s="20"/>
      <c r="H5" s="20"/>
      <c r="I5" s="20"/>
      <c r="J5" s="20"/>
      <c r="K5" s="19">
        <v>1.1000000000000001</v>
      </c>
      <c r="L5" s="19">
        <v>6.27</v>
      </c>
      <c r="M5" s="4">
        <f t="shared" ref="M5" si="0">ROUND(K5*L5,2)</f>
        <v>6.9</v>
      </c>
    </row>
    <row r="6" spans="1:13" ht="48.75" customHeight="1" x14ac:dyDescent="0.2">
      <c r="A6" s="1" t="s">
        <v>37</v>
      </c>
      <c r="B6" s="1" t="s">
        <v>17</v>
      </c>
      <c r="C6" s="1" t="s">
        <v>18</v>
      </c>
      <c r="D6" s="21" t="s">
        <v>19</v>
      </c>
      <c r="E6" s="21"/>
      <c r="F6" s="21"/>
      <c r="G6" s="21"/>
      <c r="H6" s="21"/>
      <c r="I6" s="21"/>
      <c r="J6" s="21"/>
      <c r="K6" s="3">
        <v>1.05</v>
      </c>
      <c r="L6" s="3">
        <f>ROUND(12.5,3)</f>
        <v>12.5</v>
      </c>
      <c r="M6" s="4">
        <f>ROUND(K6*L6,2)</f>
        <v>13.13</v>
      </c>
    </row>
    <row r="7" spans="1:13" ht="51" customHeight="1" x14ac:dyDescent="0.2">
      <c r="A7" s="1" t="s">
        <v>38</v>
      </c>
      <c r="B7" s="1" t="s">
        <v>10</v>
      </c>
      <c r="C7" s="1" t="s">
        <v>9</v>
      </c>
      <c r="D7" s="21" t="s">
        <v>34</v>
      </c>
      <c r="E7" s="21"/>
      <c r="F7" s="21"/>
      <c r="G7" s="21"/>
      <c r="H7" s="21"/>
      <c r="I7" s="21"/>
      <c r="J7" s="21"/>
      <c r="K7" s="3">
        <v>1.05</v>
      </c>
      <c r="L7" s="3">
        <v>10.5</v>
      </c>
      <c r="M7" s="4">
        <f>ROUND(K7*L7,2)</f>
        <v>11.03</v>
      </c>
    </row>
    <row r="8" spans="1:13" ht="15.75" customHeight="1" x14ac:dyDescent="0.2">
      <c r="A8" s="1" t="s">
        <v>55</v>
      </c>
      <c r="B8" s="1" t="s">
        <v>15</v>
      </c>
      <c r="C8" s="1" t="s">
        <v>16</v>
      </c>
      <c r="D8" s="21" t="s">
        <v>54</v>
      </c>
      <c r="E8" s="21"/>
      <c r="F8" s="21"/>
      <c r="G8" s="21"/>
      <c r="H8" s="21"/>
      <c r="I8" s="21"/>
      <c r="J8" s="21"/>
      <c r="K8" s="3">
        <v>1.05</v>
      </c>
      <c r="L8" s="3">
        <v>0.84</v>
      </c>
      <c r="M8" s="4">
        <f>ROUND(K8*L8,2)</f>
        <v>0.88</v>
      </c>
    </row>
    <row r="9" spans="1:13" ht="15.2" customHeight="1" x14ac:dyDescent="0.2">
      <c r="A9" s="1" t="s">
        <v>36</v>
      </c>
      <c r="B9" s="1" t="s">
        <v>10</v>
      </c>
      <c r="C9" s="1" t="s">
        <v>11</v>
      </c>
      <c r="D9" s="21" t="s">
        <v>44</v>
      </c>
      <c r="E9" s="21"/>
      <c r="F9" s="21"/>
      <c r="G9" s="21"/>
      <c r="H9" s="21"/>
      <c r="I9" s="21"/>
      <c r="J9" s="21"/>
      <c r="K9" s="3">
        <v>0.3</v>
      </c>
      <c r="L9" s="3">
        <v>1.79</v>
      </c>
      <c r="M9" s="4">
        <f t="shared" ref="M9:M15" si="1">ROUND(K9*L9,2)</f>
        <v>0.54</v>
      </c>
    </row>
    <row r="10" spans="1:13" ht="21.4" customHeight="1" x14ac:dyDescent="0.2">
      <c r="A10" s="1">
        <v>31060</v>
      </c>
      <c r="B10" s="1" t="s">
        <v>12</v>
      </c>
      <c r="C10" s="1" t="s">
        <v>13</v>
      </c>
      <c r="D10" s="21" t="s">
        <v>14</v>
      </c>
      <c r="E10" s="21"/>
      <c r="F10" s="21"/>
      <c r="G10" s="21"/>
      <c r="H10" s="21"/>
      <c r="I10" s="21"/>
      <c r="J10" s="21"/>
      <c r="K10" s="3">
        <v>1.1000000000000001</v>
      </c>
      <c r="L10" s="3">
        <v>4.22</v>
      </c>
      <c r="M10" s="4">
        <f t="shared" si="1"/>
        <v>4.6399999999999997</v>
      </c>
    </row>
    <row r="11" spans="1:13" ht="36.75" customHeight="1" x14ac:dyDescent="0.2">
      <c r="A11" s="1">
        <v>37610</v>
      </c>
      <c r="B11" s="1" t="s">
        <v>10</v>
      </c>
      <c r="C11" s="1" t="s">
        <v>9</v>
      </c>
      <c r="D11" s="23" t="s">
        <v>49</v>
      </c>
      <c r="E11" s="23"/>
      <c r="F11" s="23"/>
      <c r="G11" s="23"/>
      <c r="H11" s="23"/>
      <c r="I11" s="23"/>
      <c r="J11" s="23"/>
      <c r="K11" s="3">
        <v>1.1000000000000001</v>
      </c>
      <c r="L11" s="3">
        <v>7.95</v>
      </c>
      <c r="M11" s="4">
        <f t="shared" si="1"/>
        <v>8.75</v>
      </c>
    </row>
    <row r="12" spans="1:13" ht="24.4" customHeight="1" x14ac:dyDescent="0.2">
      <c r="A12" s="1" t="s">
        <v>39</v>
      </c>
      <c r="B12" s="1" t="s">
        <v>21</v>
      </c>
      <c r="C12" s="1" t="s">
        <v>22</v>
      </c>
      <c r="D12" s="21" t="s">
        <v>45</v>
      </c>
      <c r="E12" s="21"/>
      <c r="F12" s="21"/>
      <c r="G12" s="21"/>
      <c r="H12" s="21"/>
      <c r="I12" s="21"/>
      <c r="J12" s="21"/>
      <c r="K12" s="3">
        <v>0.23200000000000001</v>
      </c>
      <c r="L12" s="3">
        <v>19.93</v>
      </c>
      <c r="M12" s="4">
        <f t="shared" si="1"/>
        <v>4.62</v>
      </c>
    </row>
    <row r="13" spans="1:13" ht="24.4" customHeight="1" thickBot="1" x14ac:dyDescent="0.25">
      <c r="A13" s="1" t="s">
        <v>40</v>
      </c>
      <c r="B13" s="1" t="s">
        <v>23</v>
      </c>
      <c r="C13" s="1" t="s">
        <v>24</v>
      </c>
      <c r="D13" s="21" t="s">
        <v>47</v>
      </c>
      <c r="E13" s="21"/>
      <c r="F13" s="21"/>
      <c r="G13" s="21"/>
      <c r="H13" s="21"/>
      <c r="I13" s="21"/>
      <c r="J13" s="21"/>
      <c r="K13" s="3">
        <v>0.23200000000000001</v>
      </c>
      <c r="L13" s="3">
        <v>18.920000000000002</v>
      </c>
      <c r="M13" s="4">
        <f t="shared" si="1"/>
        <v>4.3899999999999997</v>
      </c>
    </row>
    <row r="14" spans="1:13" ht="24.4" customHeight="1" thickBot="1" x14ac:dyDescent="0.25">
      <c r="A14" s="1" t="s">
        <v>41</v>
      </c>
      <c r="B14" s="1" t="s">
        <v>25</v>
      </c>
      <c r="C14" s="1" t="s">
        <v>26</v>
      </c>
      <c r="D14" s="21" t="s">
        <v>46</v>
      </c>
      <c r="E14" s="21"/>
      <c r="F14" s="21"/>
      <c r="G14" s="21"/>
      <c r="H14" s="21"/>
      <c r="I14" s="21"/>
      <c r="J14" s="21"/>
      <c r="K14" s="3">
        <v>5.5E-2</v>
      </c>
      <c r="L14" s="3">
        <v>20.48</v>
      </c>
      <c r="M14" s="4">
        <f t="shared" si="1"/>
        <v>1.1299999999999999</v>
      </c>
    </row>
    <row r="15" spans="1:13" ht="24.4" customHeight="1" thickBot="1" x14ac:dyDescent="0.25">
      <c r="A15" s="1" t="s">
        <v>42</v>
      </c>
      <c r="B15" s="1" t="s">
        <v>27</v>
      </c>
      <c r="C15" s="1" t="s">
        <v>28</v>
      </c>
      <c r="D15" s="21" t="s">
        <v>48</v>
      </c>
      <c r="E15" s="21"/>
      <c r="F15" s="21"/>
      <c r="G15" s="21"/>
      <c r="H15" s="21"/>
      <c r="I15" s="21"/>
      <c r="J15" s="21"/>
      <c r="K15" s="3">
        <v>5.5E-2</v>
      </c>
      <c r="L15" s="3">
        <v>18.920000000000002</v>
      </c>
      <c r="M15" s="4">
        <f t="shared" si="1"/>
        <v>1.04</v>
      </c>
    </row>
    <row r="16" spans="1:13" ht="15.2" customHeight="1" thickBot="1" x14ac:dyDescent="0.25">
      <c r="A16" s="1" t="s">
        <v>29</v>
      </c>
      <c r="B16" s="1" t="s">
        <v>20</v>
      </c>
      <c r="C16" s="1" t="s">
        <v>30</v>
      </c>
      <c r="D16" s="21" t="s">
        <v>43</v>
      </c>
      <c r="E16" s="21"/>
      <c r="F16" s="21"/>
      <c r="G16" s="21"/>
      <c r="H16" s="21"/>
      <c r="I16" s="21"/>
      <c r="J16" s="21"/>
      <c r="K16" s="3">
        <v>2</v>
      </c>
      <c r="L16" s="3">
        <f>ROUND(SUM(M5:M15),3)</f>
        <v>57.05</v>
      </c>
      <c r="M16" s="4">
        <f>ROUND((K16*L16)/100,2)</f>
        <v>1.1399999999999999</v>
      </c>
    </row>
    <row r="17" spans="1:13" ht="15.2" customHeight="1" x14ac:dyDescent="0.2">
      <c r="A17" s="1" t="s">
        <v>29</v>
      </c>
      <c r="B17" s="1" t="s">
        <v>20</v>
      </c>
      <c r="C17" s="1" t="s">
        <v>31</v>
      </c>
      <c r="D17" s="21" t="s">
        <v>32</v>
      </c>
      <c r="E17" s="21"/>
      <c r="F17" s="21"/>
      <c r="G17" s="21"/>
      <c r="H17" s="21"/>
      <c r="I17" s="21"/>
      <c r="J17" s="21"/>
      <c r="K17" s="3">
        <v>10</v>
      </c>
      <c r="L17" s="3">
        <f>ROUND(SUM(M5:M16),3)</f>
        <v>58.19</v>
      </c>
      <c r="M17" s="4">
        <f>ROUND((K17*L17)/100,2)</f>
        <v>5.82</v>
      </c>
    </row>
    <row r="18" spans="1:13" ht="15.2" customHeight="1" x14ac:dyDescent="0.2">
      <c r="A18" s="1" t="s">
        <v>29</v>
      </c>
      <c r="B18" s="1" t="s">
        <v>20</v>
      </c>
      <c r="C18" s="1" t="s">
        <v>29</v>
      </c>
      <c r="D18" s="21" t="s">
        <v>35</v>
      </c>
      <c r="E18" s="21"/>
      <c r="F18" s="21"/>
      <c r="G18" s="21"/>
      <c r="H18" s="21"/>
      <c r="I18" s="21"/>
      <c r="J18" s="21"/>
      <c r="K18" s="3">
        <v>3</v>
      </c>
      <c r="L18" s="3">
        <f>SUM(M5:M17)</f>
        <v>64.010000000000005</v>
      </c>
      <c r="M18" s="4">
        <f>(K18/100)*L18</f>
        <v>1.9203000000000001</v>
      </c>
    </row>
    <row r="19" spans="1:13" ht="15.4" customHeight="1" x14ac:dyDescent="0.2">
      <c r="A19" s="6"/>
      <c r="B19" s="6"/>
      <c r="C19" s="6"/>
      <c r="D19" s="15" t="s">
        <v>52</v>
      </c>
      <c r="E19" s="16"/>
      <c r="F19" s="16"/>
      <c r="G19" s="16"/>
      <c r="H19" s="16"/>
      <c r="I19" s="16"/>
      <c r="J19" s="16"/>
      <c r="K19" s="17"/>
      <c r="L19" s="18"/>
      <c r="M19" s="18">
        <f>SUM(M5:M18)</f>
        <v>65.930300000000003</v>
      </c>
    </row>
  </sheetData>
  <mergeCells count="16">
    <mergeCell ref="D5:J5"/>
    <mergeCell ref="D18:J18"/>
    <mergeCell ref="D3:J3"/>
    <mergeCell ref="D4:M4"/>
    <mergeCell ref="D9:J9"/>
    <mergeCell ref="D10:J10"/>
    <mergeCell ref="D14:J14"/>
    <mergeCell ref="D7:J7"/>
    <mergeCell ref="D15:J15"/>
    <mergeCell ref="D16:J16"/>
    <mergeCell ref="D17:J17"/>
    <mergeCell ref="D11:J11"/>
    <mergeCell ref="D8:J8"/>
    <mergeCell ref="D6:J6"/>
    <mergeCell ref="D12:J12"/>
    <mergeCell ref="D13:J1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2020-10-27T14:01:10Z</dcterms:created>
  <dcterms:modified xsi:type="dcterms:W3CDTF">2022-04-06T11:33:26Z</dcterms:modified>
</cp:coreProperties>
</file>